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28022013" sheetId="1" r:id="rId1"/>
  </sheets>
  <definedNames>
    <definedName name="_xlnm.Print_Area" localSheetId="0">'28022013'!$A$1:$Q$68</definedName>
  </definedNames>
  <calcPr fullCalcOnLoad="1"/>
</workbook>
</file>

<file path=xl/sharedStrings.xml><?xml version="1.0" encoding="utf-8"?>
<sst xmlns="http://schemas.openxmlformats.org/spreadsheetml/2006/main" count="97" uniqueCount="97">
  <si>
    <t>ЗАТВЕРДЖЕНО</t>
  </si>
  <si>
    <t>рішенням виконавчого комітету</t>
  </si>
  <si>
    <t xml:space="preserve">ФІНАНСОВИЙ ПЛАН                                                           </t>
  </si>
  <si>
    <t>Южноукраїнської міської ради</t>
  </si>
  <si>
    <t>тис. грн.</t>
  </si>
  <si>
    <t>№ з/п</t>
  </si>
  <si>
    <t>Показники</t>
  </si>
  <si>
    <t>План на 2013 рік</t>
  </si>
  <si>
    <t>в т.ч. по місяцях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</si>
  <si>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</si>
  <si>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</si>
  <si>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</si>
  <si>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</si>
  <si>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</si>
  <si>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</si>
  <si>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</si>
  <si>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</si>
  <si>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</si>
  <si>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</si>
  <si>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</si>
  <si>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</si>
  <si>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Доходи, всього</t>
  </si>
  <si>
    <t>.1.1</t>
  </si>
  <si>
    <t>.1.2</t>
  </si>
  <si>
    <t>.1.3</t>
  </si>
  <si>
    <t>приватизація</t>
  </si>
  <si>
    <t>.1.4</t>
  </si>
  <si>
    <t xml:space="preserve">Інші доходи </t>
  </si>
  <si>
    <t>Витрати, всього</t>
  </si>
  <si>
    <t>.2.1</t>
  </si>
  <si>
    <t>.2.2</t>
  </si>
  <si>
    <t>Єдиний соціальний внесок</t>
  </si>
  <si>
    <t>.2.3</t>
  </si>
  <si>
    <t>Покупні ресурси</t>
  </si>
  <si>
    <t>.2.4</t>
  </si>
  <si>
    <t xml:space="preserve">Матеріали </t>
  </si>
  <si>
    <t>.2.5</t>
  </si>
  <si>
    <t>.2.6</t>
  </si>
  <si>
    <t>.2.7</t>
  </si>
  <si>
    <t xml:space="preserve">Амортизація основних засобів  </t>
  </si>
  <si>
    <t>.2.8</t>
  </si>
  <si>
    <t>.2.9</t>
  </si>
  <si>
    <t xml:space="preserve">Комунальні послуги, всього  </t>
  </si>
  <si>
    <t>в т.ч. -  електроенергія</t>
  </si>
  <si>
    <t>.- оренда приміщення</t>
  </si>
  <si>
    <t xml:space="preserve"> - експлуатаційні витрати</t>
  </si>
  <si>
    <t>.2.10</t>
  </si>
  <si>
    <t xml:space="preserve">Послуги зв"язку  </t>
  </si>
  <si>
    <t>.2.11</t>
  </si>
  <si>
    <t xml:space="preserve">Послуги  мобільного зв"язку  </t>
  </si>
  <si>
    <t>.2.12</t>
  </si>
  <si>
    <t xml:space="preserve">Послуги сторонніх організацій </t>
  </si>
  <si>
    <t>супроводження 1С Бухгалтерія</t>
  </si>
  <si>
    <t>сервісне обслуговування оргтехніки</t>
  </si>
  <si>
    <t>поверка засобів вимірювання</t>
  </si>
  <si>
    <t>охорона приміщень</t>
  </si>
  <si>
    <t>.2.13</t>
  </si>
  <si>
    <t xml:space="preserve">Інші витрати  </t>
  </si>
  <si>
    <t>в т.ч. послуги банків</t>
  </si>
  <si>
    <t>витрати на відрядження</t>
  </si>
  <si>
    <t>послуги пошти</t>
  </si>
  <si>
    <t>підготовка та перепідготовка персоналу</t>
  </si>
  <si>
    <t>оцінка та страхування майна</t>
  </si>
  <si>
    <t>підписка на газети та журнали</t>
  </si>
  <si>
    <t>інші</t>
  </si>
  <si>
    <t>Фінансовий результат *                                                (+) - прибуток, (-) - збиток</t>
  </si>
  <si>
    <t>Дотація з міського бюджету</t>
  </si>
  <si>
    <t>Сплата податку на прибуток</t>
  </si>
  <si>
    <t>Придбання основних засобів</t>
  </si>
  <si>
    <t>МП</t>
  </si>
  <si>
    <t>Директор         _________________________ Вакар Є.Б.</t>
  </si>
  <si>
    <t xml:space="preserve"> технічна інвентаризація</t>
  </si>
  <si>
    <t xml:space="preserve">Фінансовий результат з врахуванням дотацій </t>
  </si>
  <si>
    <t>Факт 2013 рік</t>
  </si>
  <si>
    <t>План на 2014 рік</t>
  </si>
  <si>
    <t>Реклама</t>
  </si>
  <si>
    <t>.1.5</t>
  </si>
  <si>
    <t xml:space="preserve">ремонт, реконструкція ОФ  </t>
  </si>
  <si>
    <t xml:space="preserve"> - водопостачання, теплопостачання, водовідведення</t>
  </si>
  <si>
    <t>витрати на рекламу</t>
  </si>
  <si>
    <t>друк типографських бланків</t>
  </si>
  <si>
    <t xml:space="preserve"> лікарняні за рахунок підприємства</t>
  </si>
  <si>
    <t xml:space="preserve">плата за розміщення реклами </t>
  </si>
  <si>
    <t>Проектування</t>
  </si>
  <si>
    <t>ПММ</t>
  </si>
  <si>
    <t>Транспортні послуги (оренда авто)</t>
  </si>
  <si>
    <t>в т.ч. автостоянка</t>
  </si>
  <si>
    <t>внески в асоціацію експертів</t>
  </si>
  <si>
    <t>Бухгалтер  ____________________  Кльосова О.В.</t>
  </si>
  <si>
    <t>в.т.ч.</t>
  </si>
  <si>
    <t xml:space="preserve">в т.ч. Заробітна плата </t>
  </si>
  <si>
    <t>КОМУНАЛЬНОГО ПІДПРИЄМСТВА "БЮРО ТЕХНІЧНОЇ ІНВЕНТАРИЗАЦІЇ МІСТА ЮЖНОУКРАЇНСЬКА" на 2014р.</t>
  </si>
  <si>
    <t>в  т.ч. безоплатно отриманих ОФ</t>
  </si>
  <si>
    <t xml:space="preserve"> технічна інветаризація</t>
  </si>
  <si>
    <t>програмне забезпечення</t>
  </si>
  <si>
    <t>Інші Основні засоби в т.ч.(принтер/сканер/ксерокс, далекомір)</t>
  </si>
  <si>
    <t>20.03.2014 № 64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</si>
</sst>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 style="medium"/>
      <right>
        <color indexed="63"/>
      </right>
      <top/>
      <bottom/>
    </border>
    <border>
      <left style="medium"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18" fillId="0" borderId="0" xfId="53" applyFont="1">
      <alignment/>
      <protection/>
    </xf>
    <xf numFmtId="0" fontId="19" fillId="0" borderId="0" xfId="53" applyFont="1">
      <alignment/>
      <protection/>
    </xf>
    <xf numFmtId="172" fontId="19" fillId="0" borderId="0" xfId="53" applyNumberFormat="1" applyFont="1">
      <alignment/>
      <protection/>
    </xf>
    <xf numFmtId="0" fontId="19" fillId="0" borderId="0" xfId="53" applyFont="1" applyFill="1">
      <alignment/>
      <protection/>
    </xf>
    <xf numFmtId="0" fontId="20" fillId="0" borderId="0" xfId="53" applyFont="1">
      <alignment/>
      <protection/>
    </xf>
    <xf numFmtId="0" fontId="21" fillId="0" borderId="0" xfId="53" applyFont="1">
      <alignment/>
      <protection/>
    </xf>
    <xf numFmtId="0" fontId="22" fillId="0" borderId="0" xfId="53" applyFont="1">
      <alignment/>
      <protection/>
    </xf>
    <xf numFmtId="0" fontId="22" fillId="0" borderId="0" xfId="53" applyFont="1" applyFill="1">
      <alignment/>
      <protection/>
    </xf>
    <xf numFmtId="0" fontId="23" fillId="0" borderId="0" xfId="53" applyFont="1">
      <alignment/>
      <protection/>
    </xf>
    <xf numFmtId="0" fontId="24" fillId="0" borderId="0" xfId="53" applyFont="1">
      <alignment/>
      <protection/>
    </xf>
    <xf numFmtId="0" fontId="26" fillId="0" borderId="0" xfId="52" applyFont="1" applyBorder="1">
      <alignment/>
      <protection/>
    </xf>
    <xf numFmtId="172" fontId="26" fillId="0" borderId="0" xfId="52" applyNumberFormat="1" applyFont="1" applyBorder="1">
      <alignment/>
      <protection/>
    </xf>
    <xf numFmtId="0" fontId="26" fillId="0" borderId="0" xfId="52" applyFont="1">
      <alignment/>
      <protection/>
    </xf>
    <xf numFmtId="0" fontId="26" fillId="0" borderId="0" xfId="52" applyFont="1" applyFill="1">
      <alignment/>
      <protection/>
    </xf>
    <xf numFmtId="0" fontId="25" fillId="0" borderId="0" xfId="52" applyFont="1">
      <alignment/>
      <protection/>
    </xf>
    <xf numFmtId="0" fontId="27" fillId="0" borderId="10" xfId="52" applyFont="1" applyBorder="1" applyAlignment="1">
      <alignment horizontal="center" vertical="center" wrapText="1"/>
      <protection/>
    </xf>
    <xf numFmtId="0" fontId="27" fillId="0" borderId="10" xfId="52" applyFont="1" applyFill="1" applyBorder="1" applyAlignment="1">
      <alignment horizontal="center" vertical="center" wrapText="1"/>
      <protection/>
    </xf>
    <xf numFmtId="172" fontId="25" fillId="0" borderId="11" xfId="52" applyNumberFormat="1" applyFont="1" applyFill="1" applyBorder="1" applyAlignment="1">
      <alignment horizontal="center" wrapText="1"/>
      <protection/>
    </xf>
    <xf numFmtId="172" fontId="25" fillId="0" borderId="11" xfId="52" applyNumberFormat="1" applyFont="1" applyFill="1" applyBorder="1" applyAlignment="1">
      <alignment horizontal="center"/>
      <protection/>
    </xf>
    <xf numFmtId="172" fontId="26" fillId="0" borderId="11" xfId="52" applyNumberFormat="1" applyFont="1" applyFill="1" applyBorder="1" applyAlignment="1">
      <alignment horizontal="center" wrapText="1"/>
      <protection/>
    </xf>
    <xf numFmtId="172" fontId="26" fillId="0" borderId="11" xfId="52" applyNumberFormat="1" applyFont="1" applyFill="1" applyBorder="1" applyAlignment="1">
      <alignment horizontal="center"/>
      <protection/>
    </xf>
    <xf numFmtId="172" fontId="26" fillId="0" borderId="10" xfId="53" applyNumberFormat="1" applyFont="1" applyFill="1" applyBorder="1" applyAlignment="1">
      <alignment horizontal="center" wrapText="1"/>
      <protection/>
    </xf>
    <xf numFmtId="172" fontId="25" fillId="0" borderId="10" xfId="52" applyNumberFormat="1" applyFont="1" applyFill="1" applyBorder="1" applyAlignment="1">
      <alignment horizontal="center" wrapText="1"/>
      <protection/>
    </xf>
    <xf numFmtId="172" fontId="19" fillId="0" borderId="0" xfId="53" applyNumberFormat="1" applyFont="1" applyFill="1">
      <alignment/>
      <protection/>
    </xf>
    <xf numFmtId="0" fontId="28" fillId="0" borderId="0" xfId="53" applyFont="1" applyFill="1">
      <alignment/>
      <protection/>
    </xf>
    <xf numFmtId="0" fontId="29" fillId="0" borderId="0" xfId="52" applyFont="1" applyFill="1">
      <alignment/>
      <protection/>
    </xf>
    <xf numFmtId="172" fontId="29" fillId="0" borderId="0" xfId="52" applyNumberFormat="1" applyFont="1" applyFill="1">
      <alignment/>
      <protection/>
    </xf>
    <xf numFmtId="0" fontId="30" fillId="0" borderId="0" xfId="52" applyFont="1" applyFill="1">
      <alignment/>
      <protection/>
    </xf>
    <xf numFmtId="0" fontId="1" fillId="0" borderId="0" xfId="53">
      <alignment/>
      <protection/>
    </xf>
    <xf numFmtId="172" fontId="26" fillId="0" borderId="0" xfId="52" applyNumberFormat="1" applyFont="1" applyFill="1" applyBorder="1" applyAlignment="1">
      <alignment horizontal="center" wrapText="1"/>
      <protection/>
    </xf>
    <xf numFmtId="172" fontId="22" fillId="0" borderId="0" xfId="53" applyNumberFormat="1" applyFont="1">
      <alignment/>
      <protection/>
    </xf>
    <xf numFmtId="172" fontId="25" fillId="0" borderId="0" xfId="52" applyNumberFormat="1" applyFont="1" applyBorder="1">
      <alignment/>
      <protection/>
    </xf>
    <xf numFmtId="172" fontId="22" fillId="0" borderId="0" xfId="53" applyNumberFormat="1" applyFont="1" applyFill="1">
      <alignment/>
      <protection/>
    </xf>
    <xf numFmtId="172" fontId="31" fillId="0" borderId="0" xfId="52" applyNumberFormat="1" applyFont="1" applyFill="1">
      <alignment/>
      <protection/>
    </xf>
    <xf numFmtId="0" fontId="32" fillId="0" borderId="0" xfId="0" applyFont="1" applyAlignment="1">
      <alignment/>
    </xf>
    <xf numFmtId="0" fontId="26" fillId="0" borderId="0" xfId="52" applyFont="1" applyFill="1" applyBorder="1" applyAlignment="1">
      <alignment wrapText="1"/>
      <protection/>
    </xf>
    <xf numFmtId="0" fontId="25" fillId="0" borderId="0" xfId="52" applyFont="1" applyFill="1" applyBorder="1">
      <alignment/>
      <protection/>
    </xf>
    <xf numFmtId="172" fontId="26" fillId="0" borderId="0" xfId="52" applyNumberFormat="1" applyFont="1" applyFill="1" applyBorder="1" applyAlignment="1">
      <alignment horizontal="center"/>
      <protection/>
    </xf>
    <xf numFmtId="172" fontId="25" fillId="0" borderId="0" xfId="52" applyNumberFormat="1" applyFont="1" applyFill="1" applyBorder="1" applyAlignment="1">
      <alignment horizontal="center"/>
      <protection/>
    </xf>
    <xf numFmtId="0" fontId="19" fillId="0" borderId="0" xfId="53" applyFont="1" applyFill="1" applyBorder="1">
      <alignment/>
      <protection/>
    </xf>
    <xf numFmtId="172" fontId="19" fillId="0" borderId="0" xfId="53" applyNumberFormat="1" applyFont="1" applyFill="1" applyBorder="1">
      <alignment/>
      <protection/>
    </xf>
    <xf numFmtId="172" fontId="22" fillId="0" borderId="0" xfId="53" applyNumberFormat="1" applyFont="1" applyFill="1" applyBorder="1">
      <alignment/>
      <protection/>
    </xf>
    <xf numFmtId="0" fontId="28" fillId="0" borderId="0" xfId="53" applyFont="1" applyFill="1" applyBorder="1">
      <alignment/>
      <protection/>
    </xf>
    <xf numFmtId="0" fontId="26" fillId="0" borderId="0" xfId="52" applyFont="1" applyFill="1" applyBorder="1">
      <alignment/>
      <protection/>
    </xf>
    <xf numFmtId="0" fontId="0" fillId="0" borderId="0" xfId="0" applyBorder="1" applyAlignment="1">
      <alignment/>
    </xf>
    <xf numFmtId="0" fontId="27" fillId="0" borderId="12" xfId="52" applyFont="1" applyFill="1" applyBorder="1" applyAlignment="1">
      <alignment horizontal="center" vertical="center" wrapText="1"/>
      <protection/>
    </xf>
    <xf numFmtId="0" fontId="25" fillId="0" borderId="13" xfId="52" applyFont="1" applyFill="1" applyBorder="1" applyAlignment="1">
      <alignment wrapText="1"/>
      <protection/>
    </xf>
    <xf numFmtId="172" fontId="25" fillId="0" borderId="14" xfId="52" applyNumberFormat="1" applyFont="1" applyFill="1" applyBorder="1" applyAlignment="1">
      <alignment horizontal="center" wrapText="1"/>
      <protection/>
    </xf>
    <xf numFmtId="0" fontId="26" fillId="0" borderId="13" xfId="52" applyFont="1" applyFill="1" applyBorder="1" applyAlignment="1">
      <alignment wrapText="1"/>
      <protection/>
    </xf>
    <xf numFmtId="172" fontId="26" fillId="0" borderId="14" xfId="52" applyNumberFormat="1" applyFont="1" applyFill="1" applyBorder="1" applyAlignment="1">
      <alignment horizontal="center" wrapText="1"/>
      <protection/>
    </xf>
    <xf numFmtId="2" fontId="26" fillId="0" borderId="13" xfId="52" applyNumberFormat="1" applyFont="1" applyFill="1" applyBorder="1" applyAlignment="1">
      <alignment wrapText="1"/>
      <protection/>
    </xf>
    <xf numFmtId="172" fontId="26" fillId="0" borderId="14" xfId="52" applyNumberFormat="1" applyFont="1" applyFill="1" applyBorder="1" applyAlignment="1">
      <alignment horizontal="center"/>
      <protection/>
    </xf>
    <xf numFmtId="172" fontId="26" fillId="0" borderId="12" xfId="53" applyNumberFormat="1" applyFont="1" applyFill="1" applyBorder="1" applyAlignment="1">
      <alignment horizontal="center" wrapText="1"/>
      <protection/>
    </xf>
    <xf numFmtId="0" fontId="26" fillId="0" borderId="13" xfId="52" applyFont="1" applyFill="1" applyBorder="1" applyAlignment="1">
      <alignment horizontal="left" wrapText="1"/>
      <protection/>
    </xf>
    <xf numFmtId="172" fontId="25" fillId="0" borderId="12" xfId="52" applyNumberFormat="1" applyFont="1" applyFill="1" applyBorder="1" applyAlignment="1">
      <alignment horizontal="center" wrapText="1"/>
      <protection/>
    </xf>
    <xf numFmtId="0" fontId="26" fillId="0" borderId="13" xfId="52" applyFont="1" applyFill="1" applyBorder="1">
      <alignment/>
      <protection/>
    </xf>
    <xf numFmtId="0" fontId="26" fillId="0" borderId="15" xfId="52" applyFont="1" applyFill="1" applyBorder="1" applyAlignment="1">
      <alignment wrapText="1"/>
      <protection/>
    </xf>
    <xf numFmtId="172" fontId="26" fillId="0" borderId="16" xfId="52" applyNumberFormat="1" applyFont="1" applyFill="1" applyBorder="1" applyAlignment="1">
      <alignment horizontal="center"/>
      <protection/>
    </xf>
    <xf numFmtId="172" fontId="25" fillId="0" borderId="16" xfId="52" applyNumberFormat="1" applyFont="1" applyFill="1" applyBorder="1" applyAlignment="1">
      <alignment horizontal="center"/>
      <protection/>
    </xf>
    <xf numFmtId="172" fontId="26" fillId="0" borderId="17" xfId="52" applyNumberFormat="1" applyFont="1" applyFill="1" applyBorder="1" applyAlignment="1">
      <alignment horizontal="center"/>
      <protection/>
    </xf>
    <xf numFmtId="0" fontId="25" fillId="0" borderId="18" xfId="52" applyFont="1" applyFill="1" applyBorder="1" applyAlignment="1">
      <alignment horizontal="right"/>
      <protection/>
    </xf>
    <xf numFmtId="172" fontId="26" fillId="0" borderId="18" xfId="52" applyNumberFormat="1" applyFont="1" applyFill="1" applyBorder="1" applyAlignment="1">
      <alignment horizontal="right"/>
      <protection/>
    </xf>
    <xf numFmtId="0" fontId="26" fillId="0" borderId="18" xfId="52" applyFont="1" applyFill="1" applyBorder="1" applyAlignment="1">
      <alignment horizontal="right"/>
      <protection/>
    </xf>
    <xf numFmtId="16" fontId="26" fillId="0" borderId="18" xfId="52" applyNumberFormat="1" applyFont="1" applyFill="1" applyBorder="1" applyAlignment="1">
      <alignment horizontal="right"/>
      <protection/>
    </xf>
    <xf numFmtId="14" fontId="26" fillId="0" borderId="18" xfId="52" applyNumberFormat="1" applyFont="1" applyFill="1" applyBorder="1" applyAlignment="1">
      <alignment horizontal="right"/>
      <protection/>
    </xf>
    <xf numFmtId="0" fontId="25" fillId="0" borderId="18" xfId="52" applyFont="1" applyFill="1" applyBorder="1">
      <alignment/>
      <protection/>
    </xf>
    <xf numFmtId="0" fontId="25" fillId="0" borderId="19" xfId="52" applyFont="1" applyFill="1" applyBorder="1">
      <alignment/>
      <protection/>
    </xf>
    <xf numFmtId="172" fontId="26" fillId="0" borderId="10" xfId="52" applyNumberFormat="1" applyFont="1" applyFill="1" applyBorder="1" applyAlignment="1">
      <alignment horizontal="center" wrapText="1"/>
      <protection/>
    </xf>
    <xf numFmtId="172" fontId="26" fillId="0" borderId="10" xfId="52" applyNumberFormat="1" applyFont="1" applyFill="1" applyBorder="1" applyAlignment="1">
      <alignment horizontal="center"/>
      <protection/>
    </xf>
    <xf numFmtId="172" fontId="26" fillId="0" borderId="12" xfId="52" applyNumberFormat="1" applyFont="1" applyFill="1" applyBorder="1" applyAlignment="1">
      <alignment horizontal="center"/>
      <protection/>
    </xf>
    <xf numFmtId="172" fontId="22" fillId="0" borderId="0" xfId="53" applyNumberFormat="1" applyFont="1" applyAlignment="1">
      <alignment horizontal="center" vertical="center" wrapText="1"/>
      <protection/>
    </xf>
    <xf numFmtId="0" fontId="25" fillId="0" borderId="0" xfId="52" applyFont="1" applyAlignment="1">
      <alignment horizontal="center" vertical="center"/>
      <protection/>
    </xf>
    <xf numFmtId="0" fontId="25" fillId="0" borderId="20" xfId="52" applyFont="1" applyBorder="1" applyAlignment="1">
      <alignment horizontal="center" vertical="center" wrapText="1"/>
      <protection/>
    </xf>
    <xf numFmtId="0" fontId="25" fillId="0" borderId="21" xfId="52" applyFont="1" applyBorder="1" applyAlignment="1">
      <alignment horizontal="center" vertical="center" wrapText="1"/>
      <protection/>
    </xf>
    <xf numFmtId="0" fontId="25" fillId="0" borderId="22" xfId="52" applyFont="1" applyBorder="1" applyAlignment="1">
      <alignment horizontal="center" vertical="center" wrapText="1"/>
      <protection/>
    </xf>
    <xf numFmtId="0" fontId="25" fillId="0" borderId="23" xfId="52" applyFont="1" applyBorder="1" applyAlignment="1">
      <alignment horizontal="center" vertical="center"/>
      <protection/>
    </xf>
    <xf numFmtId="0" fontId="25" fillId="0" borderId="24" xfId="52" applyFont="1" applyBorder="1" applyAlignment="1">
      <alignment horizontal="center" vertical="center"/>
      <protection/>
    </xf>
    <xf numFmtId="0" fontId="25" fillId="0" borderId="25" xfId="52" applyFont="1" applyBorder="1" applyAlignment="1">
      <alignment horizontal="center" vertical="center"/>
      <protection/>
    </xf>
    <xf numFmtId="0" fontId="25" fillId="0" borderId="26" xfId="52" applyNumberFormat="1" applyFont="1" applyBorder="1" applyAlignment="1">
      <alignment horizontal="center" vertical="center" wrapText="1"/>
      <protection/>
    </xf>
    <xf numFmtId="0" fontId="25" fillId="0" borderId="27" xfId="52" applyNumberFormat="1" applyFont="1" applyBorder="1" applyAlignment="1">
      <alignment horizontal="center" vertical="center" wrapText="1"/>
      <protection/>
    </xf>
    <xf numFmtId="0" fontId="25" fillId="0" borderId="11" xfId="52" applyNumberFormat="1" applyFont="1" applyBorder="1" applyAlignment="1">
      <alignment horizontal="center" vertical="center" wrapText="1"/>
      <protection/>
    </xf>
    <xf numFmtId="0" fontId="25" fillId="0" borderId="26" xfId="52" applyFont="1" applyFill="1" applyBorder="1" applyAlignment="1">
      <alignment horizontal="center" vertical="center" wrapText="1"/>
      <protection/>
    </xf>
    <xf numFmtId="0" fontId="25" fillId="0" borderId="27" xfId="52" applyFont="1" applyFill="1" applyBorder="1" applyAlignment="1">
      <alignment horizontal="center" vertical="center" wrapText="1"/>
      <protection/>
    </xf>
    <xf numFmtId="0" fontId="25" fillId="0" borderId="11" xfId="52" applyFont="1" applyFill="1" applyBorder="1" applyAlignment="1">
      <alignment horizontal="center" vertical="center" wrapText="1"/>
      <protection/>
    </xf>
    <xf numFmtId="0" fontId="25" fillId="0" borderId="28" xfId="52" applyFont="1" applyBorder="1" applyAlignment="1">
      <alignment horizontal="center" vertical="center" wrapText="1"/>
      <protection/>
    </xf>
    <xf numFmtId="0" fontId="25" fillId="0" borderId="29" xfId="52" applyFont="1" applyBorder="1" applyAlignment="1">
      <alignment horizontal="center" vertical="center" wrapText="1"/>
      <protection/>
    </xf>
    <xf numFmtId="0" fontId="25" fillId="0" borderId="30" xfId="52" applyFont="1" applyBorder="1" applyAlignment="1">
      <alignment horizontal="center" vertical="center" wrapText="1"/>
      <protection/>
    </xf>
    <xf numFmtId="0" fontId="25" fillId="0" borderId="31" xfId="52" applyFont="1" applyBorder="1" applyAlignment="1">
      <alignment horizontal="center" vertical="center" wrapText="1"/>
      <protection/>
    </xf>
    <xf numFmtId="0" fontId="25" fillId="0" borderId="32" xfId="52" applyFont="1" applyBorder="1" applyAlignment="1">
      <alignment horizontal="center" vertical="center" wrapText="1"/>
      <protection/>
    </xf>
    <xf numFmtId="0" fontId="25" fillId="0" borderId="33" xfId="52" applyFont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tabSelected="1" zoomScalePageLayoutView="0" workbookViewId="0" topLeftCell="A1">
      <selection activeCell="N4" sqref="N4"/>
    </sheetView>
  </sheetViews>
  <sheetFormatPr defaultColWidth="9.00390625" defaultRowHeight="12.75"/>
  <cols>
    <col min="1" max="1" width="4.375" style="0" customWidth="1"/>
    <col min="2" max="2" width="22.25390625" style="0" customWidth="1"/>
    <col min="3" max="4" width="8.75390625" style="0" customWidth="1"/>
    <col min="5" max="5" width="8.375" style="35" customWidth="1"/>
    <col min="6" max="6" width="8.00390625" style="0" customWidth="1"/>
    <col min="7" max="7" width="7.25390625" style="0" customWidth="1"/>
    <col min="8" max="8" width="7.75390625" style="0" customWidth="1"/>
    <col min="9" max="9" width="7.375" style="0" customWidth="1"/>
    <col min="10" max="10" width="7.625" style="0" customWidth="1"/>
    <col min="11" max="11" width="7.875" style="0" customWidth="1"/>
    <col min="12" max="12" width="7.00390625" style="0" customWidth="1"/>
    <col min="13" max="13" width="7.125" style="0" customWidth="1"/>
    <col min="14" max="14" width="7.75390625" style="0" customWidth="1"/>
    <col min="15" max="15" width="7.875" style="0" customWidth="1"/>
    <col min="16" max="16" width="9.00390625" style="0" customWidth="1"/>
    <col min="17" max="17" width="8.375" style="0" customWidth="1"/>
  </cols>
  <sheetData>
    <row r="1" spans="1:17" ht="15">
      <c r="A1" s="1"/>
      <c r="B1" s="2"/>
      <c r="C1" s="3"/>
      <c r="D1" s="2"/>
      <c r="E1" s="31"/>
      <c r="F1" s="2"/>
      <c r="G1" s="2"/>
      <c r="H1" s="2"/>
      <c r="I1" s="2"/>
      <c r="J1" s="2"/>
      <c r="K1" s="2"/>
      <c r="L1" s="2"/>
      <c r="M1" s="4"/>
      <c r="N1" s="5" t="s">
        <v>0</v>
      </c>
      <c r="O1" s="5"/>
      <c r="P1" s="6"/>
      <c r="Q1" s="2"/>
    </row>
    <row r="2" spans="1:17" ht="15">
      <c r="A2" s="1"/>
      <c r="B2" s="2"/>
      <c r="C2" s="3"/>
      <c r="D2" s="2"/>
      <c r="E2" s="31"/>
      <c r="F2" s="2"/>
      <c r="G2" s="2"/>
      <c r="H2" s="2"/>
      <c r="I2" s="2"/>
      <c r="J2" s="2"/>
      <c r="K2" s="2"/>
      <c r="L2" s="2"/>
      <c r="M2" s="4"/>
      <c r="N2" s="5" t="s">
        <v>1</v>
      </c>
      <c r="O2" s="5"/>
      <c r="P2" s="6"/>
      <c r="Q2" s="2"/>
    </row>
    <row r="3" spans="1:17" ht="15">
      <c r="A3" s="1"/>
      <c r="B3" s="2"/>
      <c r="C3" s="3"/>
      <c r="D3" s="2"/>
      <c r="E3" s="71" t="s">
        <v>2</v>
      </c>
      <c r="F3" s="71"/>
      <c r="G3" s="71"/>
      <c r="H3" s="71"/>
      <c r="I3" s="71"/>
      <c r="J3" s="71"/>
      <c r="K3" s="71"/>
      <c r="L3" s="71"/>
      <c r="M3" s="4"/>
      <c r="N3" s="5" t="s">
        <v>3</v>
      </c>
      <c r="O3" s="5"/>
      <c r="P3" s="6"/>
      <c r="Q3" s="2"/>
    </row>
    <row r="4" spans="1:17" ht="14.25">
      <c r="A4" s="1"/>
      <c r="B4" s="7"/>
      <c r="C4" s="7"/>
      <c r="D4" s="7"/>
      <c r="E4" s="71"/>
      <c r="F4" s="71"/>
      <c r="G4" s="71"/>
      <c r="H4" s="71"/>
      <c r="I4" s="71"/>
      <c r="J4" s="71"/>
      <c r="K4" s="71"/>
      <c r="L4" s="71"/>
      <c r="M4" s="8"/>
      <c r="N4" s="5" t="s">
        <v>96</v>
      </c>
      <c r="O4" s="9"/>
      <c r="P4" s="10"/>
      <c r="Q4" s="7"/>
    </row>
    <row r="5" spans="1:17" ht="12.75">
      <c r="A5" s="72" t="s">
        <v>91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</row>
    <row r="6" spans="1:17" ht="13.5" thickBot="1">
      <c r="A6" s="11"/>
      <c r="B6" s="11"/>
      <c r="C6" s="12"/>
      <c r="D6" s="11"/>
      <c r="E6" s="32"/>
      <c r="F6" s="13"/>
      <c r="G6" s="13"/>
      <c r="H6" s="13"/>
      <c r="I6" s="13"/>
      <c r="J6" s="13"/>
      <c r="K6" s="13"/>
      <c r="L6" s="13"/>
      <c r="M6" s="14"/>
      <c r="N6" s="13"/>
      <c r="O6" s="13"/>
      <c r="P6" s="15" t="s">
        <v>4</v>
      </c>
      <c r="Q6" s="13"/>
    </row>
    <row r="7" spans="1:17" ht="12.75">
      <c r="A7" s="73" t="s">
        <v>5</v>
      </c>
      <c r="B7" s="76" t="s">
        <v>6</v>
      </c>
      <c r="C7" s="79" t="s">
        <v>7</v>
      </c>
      <c r="D7" s="82" t="s">
        <v>73</v>
      </c>
      <c r="E7" s="79" t="s">
        <v>74</v>
      </c>
      <c r="F7" s="85" t="s">
        <v>8</v>
      </c>
      <c r="G7" s="86"/>
      <c r="H7" s="86"/>
      <c r="I7" s="86"/>
      <c r="J7" s="86"/>
      <c r="K7" s="86"/>
      <c r="L7" s="86"/>
      <c r="M7" s="86"/>
      <c r="N7" s="86"/>
      <c r="O7" s="86"/>
      <c r="P7" s="86"/>
      <c r="Q7" s="87"/>
    </row>
    <row r="8" spans="1:17" ht="12.75">
      <c r="A8" s="74"/>
      <c r="B8" s="77"/>
      <c r="C8" s="80"/>
      <c r="D8" s="83"/>
      <c r="E8" s="80"/>
      <c r="F8" s="88"/>
      <c r="G8" s="89"/>
      <c r="H8" s="89"/>
      <c r="I8" s="89"/>
      <c r="J8" s="89"/>
      <c r="K8" s="89"/>
      <c r="L8" s="89"/>
      <c r="M8" s="89"/>
      <c r="N8" s="89"/>
      <c r="O8" s="89"/>
      <c r="P8" s="89"/>
      <c r="Q8" s="90"/>
    </row>
    <row r="9" spans="1:17" ht="24">
      <c r="A9" s="75"/>
      <c r="B9" s="78"/>
      <c r="C9" s="81"/>
      <c r="D9" s="84"/>
      <c r="E9" s="81"/>
      <c r="F9" s="16" t="s">
        <v>9</v>
      </c>
      <c r="G9" s="16" t="s">
        <v>10</v>
      </c>
      <c r="H9" s="16" t="s">
        <v>11</v>
      </c>
      <c r="I9" s="16" t="s">
        <v>12</v>
      </c>
      <c r="J9" s="16" t="s">
        <v>13</v>
      </c>
      <c r="K9" s="16" t="s">
        <v>14</v>
      </c>
      <c r="L9" s="16" t="s">
        <v>15</v>
      </c>
      <c r="M9" s="17" t="s">
        <v>16</v>
      </c>
      <c r="N9" s="17" t="s">
        <v>17</v>
      </c>
      <c r="O9" s="17" t="s">
        <v>18</v>
      </c>
      <c r="P9" s="17" t="s">
        <v>19</v>
      </c>
      <c r="Q9" s="46" t="s">
        <v>20</v>
      </c>
    </row>
    <row r="10" spans="1:17" ht="19.5" customHeight="1">
      <c r="A10" s="61">
        <v>1</v>
      </c>
      <c r="B10" s="47" t="s">
        <v>21</v>
      </c>
      <c r="C10" s="18">
        <f>SUM(C11:C15)</f>
        <v>939.2</v>
      </c>
      <c r="D10" s="18">
        <f>SUM(D11:D15)</f>
        <v>933.6</v>
      </c>
      <c r="E10" s="18">
        <f>SUM(E11:E15)</f>
        <v>608.8</v>
      </c>
      <c r="F10" s="18">
        <f aca="true" t="shared" si="0" ref="F10:Q10">SUM(F11:F15)</f>
        <v>12.7</v>
      </c>
      <c r="G10" s="18">
        <f t="shared" si="0"/>
        <v>22.599999999999998</v>
      </c>
      <c r="H10" s="18">
        <f t="shared" si="0"/>
        <v>41.6</v>
      </c>
      <c r="I10" s="18">
        <f t="shared" si="0"/>
        <v>58.7</v>
      </c>
      <c r="J10" s="18">
        <f t="shared" si="0"/>
        <v>58.7</v>
      </c>
      <c r="K10" s="18">
        <f t="shared" si="0"/>
        <v>60.7</v>
      </c>
      <c r="L10" s="18">
        <f t="shared" si="0"/>
        <v>60.800000000000004</v>
      </c>
      <c r="M10" s="18">
        <f t="shared" si="0"/>
        <v>58.800000000000004</v>
      </c>
      <c r="N10" s="18">
        <f t="shared" si="0"/>
        <v>57.800000000000004</v>
      </c>
      <c r="O10" s="18">
        <f t="shared" si="0"/>
        <v>58.800000000000004</v>
      </c>
      <c r="P10" s="18">
        <f t="shared" si="0"/>
        <v>58.800000000000004</v>
      </c>
      <c r="Q10" s="48">
        <f t="shared" si="0"/>
        <v>58.800000000000004</v>
      </c>
    </row>
    <row r="11" spans="1:17" ht="13.5" customHeight="1">
      <c r="A11" s="62" t="s">
        <v>22</v>
      </c>
      <c r="B11" s="49" t="s">
        <v>71</v>
      </c>
      <c r="C11" s="20">
        <v>886.7</v>
      </c>
      <c r="D11" s="21">
        <v>880.9</v>
      </c>
      <c r="E11" s="18">
        <f>F11+G11+H11+I11+J11+K11+L11+M11+N11+O11+P11+Q11</f>
        <v>525.1</v>
      </c>
      <c r="F11" s="20">
        <v>11.1</v>
      </c>
      <c r="G11" s="20">
        <v>21</v>
      </c>
      <c r="H11" s="20">
        <v>40</v>
      </c>
      <c r="I11" s="20">
        <v>50</v>
      </c>
      <c r="J11" s="20">
        <v>50</v>
      </c>
      <c r="K11" s="20">
        <v>52</v>
      </c>
      <c r="L11" s="20">
        <v>52</v>
      </c>
      <c r="M11" s="20">
        <v>50</v>
      </c>
      <c r="N11" s="20">
        <v>49</v>
      </c>
      <c r="O11" s="20">
        <v>50</v>
      </c>
      <c r="P11" s="20">
        <v>50</v>
      </c>
      <c r="Q11" s="50">
        <v>50</v>
      </c>
    </row>
    <row r="12" spans="1:17" ht="12.75" customHeight="1">
      <c r="A12" s="62" t="s">
        <v>23</v>
      </c>
      <c r="B12" s="51" t="s">
        <v>25</v>
      </c>
      <c r="C12" s="20">
        <v>11.5</v>
      </c>
      <c r="D12" s="21">
        <v>11.5</v>
      </c>
      <c r="E12" s="18">
        <f>F12+G12+H12+I12+J12+K12+L12+M12+N12+O12+P12+Q12</f>
        <v>11.4</v>
      </c>
      <c r="F12" s="20">
        <v>0.9</v>
      </c>
      <c r="G12" s="20">
        <v>0.9</v>
      </c>
      <c r="H12" s="20">
        <v>0.9</v>
      </c>
      <c r="I12" s="20">
        <v>0.9</v>
      </c>
      <c r="J12" s="20">
        <v>0.9</v>
      </c>
      <c r="K12" s="20">
        <v>0.9</v>
      </c>
      <c r="L12" s="20">
        <v>1</v>
      </c>
      <c r="M12" s="20">
        <v>1</v>
      </c>
      <c r="N12" s="20">
        <v>1</v>
      </c>
      <c r="O12" s="20">
        <v>1</v>
      </c>
      <c r="P12" s="20">
        <v>1</v>
      </c>
      <c r="Q12" s="50">
        <v>1</v>
      </c>
    </row>
    <row r="13" spans="1:17" ht="12" customHeight="1">
      <c r="A13" s="62" t="s">
        <v>24</v>
      </c>
      <c r="B13" s="51" t="s">
        <v>75</v>
      </c>
      <c r="C13" s="20">
        <v>0</v>
      </c>
      <c r="D13" s="21">
        <v>0</v>
      </c>
      <c r="E13" s="18">
        <f>F13+G13+H13+I13+J13+K13+L13+M13+N13+O13+P13+Q13</f>
        <v>9.899999999999999</v>
      </c>
      <c r="F13" s="20">
        <v>0</v>
      </c>
      <c r="G13" s="20">
        <v>0</v>
      </c>
      <c r="H13" s="20">
        <v>0</v>
      </c>
      <c r="I13" s="20">
        <v>1.1</v>
      </c>
      <c r="J13" s="20">
        <v>1.1</v>
      </c>
      <c r="K13" s="20">
        <v>1.1</v>
      </c>
      <c r="L13" s="20">
        <v>1.1</v>
      </c>
      <c r="M13" s="20">
        <v>1.1</v>
      </c>
      <c r="N13" s="20">
        <v>1.1</v>
      </c>
      <c r="O13" s="20">
        <v>1.1</v>
      </c>
      <c r="P13" s="20">
        <v>1.1</v>
      </c>
      <c r="Q13" s="50">
        <v>1.1</v>
      </c>
    </row>
    <row r="14" spans="1:17" ht="12.75" customHeight="1">
      <c r="A14" s="62" t="s">
        <v>26</v>
      </c>
      <c r="B14" s="51" t="s">
        <v>83</v>
      </c>
      <c r="C14" s="20">
        <v>0</v>
      </c>
      <c r="D14" s="21">
        <v>0</v>
      </c>
      <c r="E14" s="18">
        <f>F14+G14+H14+I14+J14+K14+L14+M14+N14+O14+P14+Q14</f>
        <v>54</v>
      </c>
      <c r="F14" s="21">
        <v>0</v>
      </c>
      <c r="G14" s="21">
        <v>0</v>
      </c>
      <c r="H14" s="21">
        <v>0</v>
      </c>
      <c r="I14" s="21">
        <v>6</v>
      </c>
      <c r="J14" s="21">
        <v>6</v>
      </c>
      <c r="K14" s="21">
        <v>6</v>
      </c>
      <c r="L14" s="21">
        <v>6</v>
      </c>
      <c r="M14" s="21">
        <v>6</v>
      </c>
      <c r="N14" s="21">
        <v>6</v>
      </c>
      <c r="O14" s="21">
        <v>6</v>
      </c>
      <c r="P14" s="21">
        <v>6</v>
      </c>
      <c r="Q14" s="52">
        <v>6</v>
      </c>
    </row>
    <row r="15" spans="1:17" ht="12.75" customHeight="1">
      <c r="A15" s="62" t="s">
        <v>76</v>
      </c>
      <c r="B15" s="51" t="s">
        <v>27</v>
      </c>
      <c r="C15" s="20">
        <v>41</v>
      </c>
      <c r="D15" s="21">
        <v>41.2</v>
      </c>
      <c r="E15" s="18">
        <f>F15+G15+H15+I15+J15+K15+L15+M15+N15+O15+P15+Q15</f>
        <v>8.4</v>
      </c>
      <c r="F15" s="21">
        <v>0.7</v>
      </c>
      <c r="G15" s="21">
        <v>0.7</v>
      </c>
      <c r="H15" s="21">
        <v>0.7</v>
      </c>
      <c r="I15" s="21">
        <v>0.7</v>
      </c>
      <c r="J15" s="21">
        <v>0.7</v>
      </c>
      <c r="K15" s="21">
        <v>0.7</v>
      </c>
      <c r="L15" s="21">
        <v>0.7</v>
      </c>
      <c r="M15" s="21">
        <v>0.7</v>
      </c>
      <c r="N15" s="21">
        <v>0.7</v>
      </c>
      <c r="O15" s="21">
        <v>0.7</v>
      </c>
      <c r="P15" s="21">
        <v>0.7</v>
      </c>
      <c r="Q15" s="52">
        <v>0.7</v>
      </c>
    </row>
    <row r="16" spans="1:17" ht="12.75" customHeight="1">
      <c r="A16" s="61">
        <v>2</v>
      </c>
      <c r="B16" s="47" t="s">
        <v>28</v>
      </c>
      <c r="C16" s="18">
        <f>SUM(C17:C52)-C26-C33-C42-C24</f>
        <v>894.8000000000002</v>
      </c>
      <c r="D16" s="18">
        <f>SUM(D17:D52)-D26-D33-D42-D24</f>
        <v>887.8000000000002</v>
      </c>
      <c r="E16" s="18">
        <f>SUM(E17:E52)-E26-E33-E42-E24</f>
        <v>553.3000000000002</v>
      </c>
      <c r="F16" s="18">
        <f aca="true" t="shared" si="1" ref="F16:Q16">SUM(F17:F52)-F26-F33-F42-F24</f>
        <v>31.100000000000005</v>
      </c>
      <c r="G16" s="18">
        <f t="shared" si="1"/>
        <v>32.10000000000001</v>
      </c>
      <c r="H16" s="18">
        <f t="shared" si="1"/>
        <v>40.800000000000004</v>
      </c>
      <c r="I16" s="18">
        <f t="shared" si="1"/>
        <v>43.20000000000001</v>
      </c>
      <c r="J16" s="18">
        <f t="shared" si="1"/>
        <v>42.60000000000001</v>
      </c>
      <c r="K16" s="18">
        <f t="shared" si="1"/>
        <v>59.7</v>
      </c>
      <c r="L16" s="18">
        <f t="shared" si="1"/>
        <v>54.90000000000001</v>
      </c>
      <c r="M16" s="18">
        <f t="shared" si="1"/>
        <v>52.50000000000003</v>
      </c>
      <c r="N16" s="18">
        <f t="shared" si="1"/>
        <v>50.90000000000001</v>
      </c>
      <c r="O16" s="18">
        <f t="shared" si="1"/>
        <v>44.70000000000002</v>
      </c>
      <c r="P16" s="18">
        <f t="shared" si="1"/>
        <v>44.20000000000002</v>
      </c>
      <c r="Q16" s="18">
        <f t="shared" si="1"/>
        <v>56.600000000000016</v>
      </c>
    </row>
    <row r="17" spans="1:17" ht="15" customHeight="1">
      <c r="A17" s="63" t="s">
        <v>29</v>
      </c>
      <c r="B17" s="49" t="s">
        <v>90</v>
      </c>
      <c r="C17" s="20">
        <v>295.7</v>
      </c>
      <c r="D17" s="20">
        <v>291.6</v>
      </c>
      <c r="E17" s="18">
        <f aca="true" t="shared" si="2" ref="E17:E24">F17+G17+H17+I17+J17+K17+L17+M17+N17+O17+P17+Q17</f>
        <v>342.8</v>
      </c>
      <c r="F17" s="21">
        <v>19.6</v>
      </c>
      <c r="G17" s="21">
        <v>19.8</v>
      </c>
      <c r="H17" s="21">
        <v>23.2</v>
      </c>
      <c r="I17" s="21">
        <v>26.1</v>
      </c>
      <c r="J17" s="21">
        <v>26.2</v>
      </c>
      <c r="K17" s="21">
        <v>36.7</v>
      </c>
      <c r="L17" s="21">
        <v>35.2</v>
      </c>
      <c r="M17" s="21">
        <v>33.7</v>
      </c>
      <c r="N17" s="21">
        <v>32.5</v>
      </c>
      <c r="O17" s="21">
        <v>27.6</v>
      </c>
      <c r="P17" s="21">
        <v>27.5</v>
      </c>
      <c r="Q17" s="52">
        <v>34.7</v>
      </c>
    </row>
    <row r="18" spans="1:19" ht="15.75" customHeight="1">
      <c r="A18" s="63" t="s">
        <v>30</v>
      </c>
      <c r="B18" s="49" t="s">
        <v>31</v>
      </c>
      <c r="C18" s="20">
        <v>111.9</v>
      </c>
      <c r="D18" s="20">
        <v>110.5</v>
      </c>
      <c r="E18" s="18">
        <f t="shared" si="2"/>
        <v>129.60000000000002</v>
      </c>
      <c r="F18" s="20">
        <v>7.4</v>
      </c>
      <c r="G18" s="20">
        <v>7.5</v>
      </c>
      <c r="H18" s="20">
        <v>8.8</v>
      </c>
      <c r="I18" s="20">
        <v>9.9</v>
      </c>
      <c r="J18" s="20">
        <v>9.9</v>
      </c>
      <c r="K18" s="20">
        <v>13.9</v>
      </c>
      <c r="L18" s="20">
        <v>13.3</v>
      </c>
      <c r="M18" s="20">
        <v>12.7</v>
      </c>
      <c r="N18" s="20">
        <v>12.3</v>
      </c>
      <c r="O18" s="20">
        <v>10.4</v>
      </c>
      <c r="P18" s="20">
        <v>10.4</v>
      </c>
      <c r="Q18" s="20">
        <v>13.1</v>
      </c>
      <c r="S18" s="30"/>
    </row>
    <row r="19" spans="1:17" ht="12" customHeight="1">
      <c r="A19" s="63" t="s">
        <v>32</v>
      </c>
      <c r="B19" s="49" t="s">
        <v>33</v>
      </c>
      <c r="C19" s="20">
        <v>0</v>
      </c>
      <c r="D19" s="20">
        <v>0</v>
      </c>
      <c r="E19" s="18">
        <f t="shared" si="2"/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50">
        <v>0</v>
      </c>
    </row>
    <row r="20" spans="1:17" ht="10.5" customHeight="1">
      <c r="A20" s="63" t="s">
        <v>34</v>
      </c>
      <c r="B20" s="49" t="s">
        <v>35</v>
      </c>
      <c r="C20" s="20">
        <v>4.2</v>
      </c>
      <c r="D20" s="20">
        <v>3.8</v>
      </c>
      <c r="E20" s="18">
        <f t="shared" si="2"/>
        <v>2.6000000000000005</v>
      </c>
      <c r="F20" s="21">
        <v>0</v>
      </c>
      <c r="G20" s="21">
        <v>0</v>
      </c>
      <c r="H20" s="21">
        <v>0</v>
      </c>
      <c r="I20" s="21">
        <v>0.4</v>
      </c>
      <c r="J20" s="21">
        <v>0.6</v>
      </c>
      <c r="K20" s="21">
        <v>0.2</v>
      </c>
      <c r="L20" s="21">
        <v>0.2</v>
      </c>
      <c r="M20" s="21">
        <v>0.2</v>
      </c>
      <c r="N20" s="21">
        <v>0.4</v>
      </c>
      <c r="O20" s="21">
        <v>0.2</v>
      </c>
      <c r="P20" s="21">
        <v>0.2</v>
      </c>
      <c r="Q20" s="52">
        <v>0.2</v>
      </c>
    </row>
    <row r="21" spans="1:17" ht="10.5" customHeight="1">
      <c r="A21" s="63" t="s">
        <v>36</v>
      </c>
      <c r="B21" s="49" t="s">
        <v>84</v>
      </c>
      <c r="C21" s="20">
        <v>0.5</v>
      </c>
      <c r="D21" s="20">
        <v>0.5</v>
      </c>
      <c r="E21" s="18">
        <f t="shared" si="2"/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52">
        <v>0</v>
      </c>
    </row>
    <row r="22" spans="1:17" ht="22.5" customHeight="1">
      <c r="A22" s="63" t="s">
        <v>37</v>
      </c>
      <c r="B22" s="49" t="s">
        <v>85</v>
      </c>
      <c r="C22" s="20">
        <v>1.3</v>
      </c>
      <c r="D22" s="20">
        <v>1.3</v>
      </c>
      <c r="E22" s="18">
        <f t="shared" si="2"/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52">
        <v>0</v>
      </c>
    </row>
    <row r="23" spans="1:17" ht="10.5" customHeight="1">
      <c r="A23" s="63" t="s">
        <v>38</v>
      </c>
      <c r="B23" s="49" t="s">
        <v>39</v>
      </c>
      <c r="C23" s="20">
        <v>21.3</v>
      </c>
      <c r="D23" s="20">
        <v>20.9</v>
      </c>
      <c r="E23" s="18">
        <f t="shared" si="2"/>
        <v>25.799999999999997</v>
      </c>
      <c r="F23" s="21">
        <v>1.7</v>
      </c>
      <c r="G23" s="21">
        <v>1.7</v>
      </c>
      <c r="H23" s="21">
        <v>2.8</v>
      </c>
      <c r="I23" s="21">
        <v>2.2</v>
      </c>
      <c r="J23" s="21">
        <v>2.2</v>
      </c>
      <c r="K23" s="21">
        <v>2.2</v>
      </c>
      <c r="L23" s="21">
        <v>2.2</v>
      </c>
      <c r="M23" s="21">
        <v>2.2</v>
      </c>
      <c r="N23" s="21">
        <v>2.2</v>
      </c>
      <c r="O23" s="21">
        <v>2.2</v>
      </c>
      <c r="P23" s="21">
        <v>2.1</v>
      </c>
      <c r="Q23" s="52">
        <v>2.1</v>
      </c>
    </row>
    <row r="24" spans="1:17" ht="24" customHeight="1">
      <c r="A24" s="63"/>
      <c r="B24" s="49" t="s">
        <v>92</v>
      </c>
      <c r="C24" s="20">
        <v>0.6</v>
      </c>
      <c r="D24" s="20">
        <v>1</v>
      </c>
      <c r="E24" s="18">
        <f t="shared" si="2"/>
        <v>3.4</v>
      </c>
      <c r="F24" s="21">
        <v>0</v>
      </c>
      <c r="G24" s="21">
        <v>0</v>
      </c>
      <c r="H24" s="21">
        <v>0.9</v>
      </c>
      <c r="I24" s="21">
        <v>0.3</v>
      </c>
      <c r="J24" s="21">
        <v>0.3</v>
      </c>
      <c r="K24" s="21">
        <v>0.3</v>
      </c>
      <c r="L24" s="21">
        <v>0.3</v>
      </c>
      <c r="M24" s="21">
        <v>0.3</v>
      </c>
      <c r="N24" s="21">
        <v>0.3</v>
      </c>
      <c r="O24" s="21">
        <v>0.3</v>
      </c>
      <c r="P24" s="21">
        <v>0.2</v>
      </c>
      <c r="Q24" s="21">
        <v>0.2</v>
      </c>
    </row>
    <row r="25" spans="1:17" ht="12.75" customHeight="1">
      <c r="A25" s="63" t="s">
        <v>40</v>
      </c>
      <c r="B25" s="49" t="s">
        <v>77</v>
      </c>
      <c r="C25" s="20">
        <v>0</v>
      </c>
      <c r="D25" s="20">
        <v>0</v>
      </c>
      <c r="E25" s="18">
        <f aca="true" t="shared" si="3" ref="E25:E52">F25+G25+H25+I25+J25+K25+L25+M25+N25+O25+P25+Q25</f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50">
        <v>0</v>
      </c>
    </row>
    <row r="26" spans="1:17" ht="21" customHeight="1">
      <c r="A26" s="63" t="s">
        <v>41</v>
      </c>
      <c r="B26" s="49" t="s">
        <v>42</v>
      </c>
      <c r="C26" s="20">
        <f>C27+C28+C29+C30</f>
        <v>17.5</v>
      </c>
      <c r="D26" s="20">
        <f>D27+D28+D29+D30</f>
        <v>17.7</v>
      </c>
      <c r="E26" s="18">
        <f t="shared" si="3"/>
        <v>18.2</v>
      </c>
      <c r="F26" s="20">
        <f aca="true" t="shared" si="4" ref="F26:Q26">F27+F28+F29+F30</f>
        <v>1.5</v>
      </c>
      <c r="G26" s="20">
        <f t="shared" si="4"/>
        <v>1.5</v>
      </c>
      <c r="H26" s="20">
        <f t="shared" si="4"/>
        <v>2.1999999999999997</v>
      </c>
      <c r="I26" s="20">
        <f t="shared" si="4"/>
        <v>1.4000000000000001</v>
      </c>
      <c r="J26" s="20">
        <f t="shared" si="4"/>
        <v>1.4000000000000001</v>
      </c>
      <c r="K26" s="20">
        <f t="shared" si="4"/>
        <v>1.2000000000000002</v>
      </c>
      <c r="L26" s="20">
        <f t="shared" si="4"/>
        <v>1.2000000000000002</v>
      </c>
      <c r="M26" s="20">
        <f t="shared" si="4"/>
        <v>1.2999999999999998</v>
      </c>
      <c r="N26" s="20">
        <f t="shared" si="4"/>
        <v>1.2000000000000002</v>
      </c>
      <c r="O26" s="20">
        <f t="shared" si="4"/>
        <v>1.8</v>
      </c>
      <c r="P26" s="20">
        <f t="shared" si="4"/>
        <v>1.7999999999999998</v>
      </c>
      <c r="Q26" s="50">
        <f t="shared" si="4"/>
        <v>1.7000000000000002</v>
      </c>
    </row>
    <row r="27" spans="1:17" ht="13.5" customHeight="1">
      <c r="A27" s="63"/>
      <c r="B27" s="49" t="s">
        <v>43</v>
      </c>
      <c r="C27" s="20">
        <v>5.5</v>
      </c>
      <c r="D27" s="20">
        <v>5.2</v>
      </c>
      <c r="E27" s="18">
        <f t="shared" si="3"/>
        <v>5.5</v>
      </c>
      <c r="F27" s="21">
        <v>0.4</v>
      </c>
      <c r="G27" s="21">
        <v>0.4</v>
      </c>
      <c r="H27" s="22">
        <v>0.7</v>
      </c>
      <c r="I27" s="22">
        <v>0.4</v>
      </c>
      <c r="J27" s="22">
        <v>0.4</v>
      </c>
      <c r="K27" s="22">
        <v>0.4</v>
      </c>
      <c r="L27" s="22">
        <v>0.4</v>
      </c>
      <c r="M27" s="22">
        <v>0.5</v>
      </c>
      <c r="N27" s="22">
        <v>0.4</v>
      </c>
      <c r="O27" s="22">
        <v>0.6</v>
      </c>
      <c r="P27" s="22">
        <v>0.5</v>
      </c>
      <c r="Q27" s="53">
        <v>0.4</v>
      </c>
    </row>
    <row r="28" spans="1:17" ht="19.5" customHeight="1">
      <c r="A28" s="63"/>
      <c r="B28" s="49" t="s">
        <v>44</v>
      </c>
      <c r="C28" s="20">
        <v>2.4</v>
      </c>
      <c r="D28" s="20">
        <v>2.4</v>
      </c>
      <c r="E28" s="18">
        <f t="shared" si="3"/>
        <v>2.4</v>
      </c>
      <c r="F28" s="21">
        <v>0.2</v>
      </c>
      <c r="G28" s="21">
        <v>0.2</v>
      </c>
      <c r="H28" s="21">
        <v>0.2</v>
      </c>
      <c r="I28" s="21">
        <v>0.2</v>
      </c>
      <c r="J28" s="21">
        <v>0.2</v>
      </c>
      <c r="K28" s="21">
        <v>0.2</v>
      </c>
      <c r="L28" s="21">
        <v>0.2</v>
      </c>
      <c r="M28" s="21">
        <v>0.2</v>
      </c>
      <c r="N28" s="21">
        <v>0.2</v>
      </c>
      <c r="O28" s="21">
        <v>0.2</v>
      </c>
      <c r="P28" s="21">
        <v>0.2</v>
      </c>
      <c r="Q28" s="52">
        <v>0.2</v>
      </c>
    </row>
    <row r="29" spans="1:17" ht="33" customHeight="1">
      <c r="A29" s="63"/>
      <c r="B29" s="49" t="s">
        <v>78</v>
      </c>
      <c r="C29" s="20">
        <v>3.5</v>
      </c>
      <c r="D29" s="20">
        <v>4</v>
      </c>
      <c r="E29" s="18">
        <f t="shared" si="3"/>
        <v>4.2</v>
      </c>
      <c r="F29" s="21">
        <v>0.4</v>
      </c>
      <c r="G29" s="21">
        <v>0.4</v>
      </c>
      <c r="H29" s="21">
        <v>0.7</v>
      </c>
      <c r="I29" s="21">
        <v>0.3</v>
      </c>
      <c r="J29" s="21">
        <v>0.3</v>
      </c>
      <c r="K29" s="21">
        <v>0.1</v>
      </c>
      <c r="L29" s="21">
        <v>0.1</v>
      </c>
      <c r="M29" s="21">
        <v>0.1</v>
      </c>
      <c r="N29" s="21">
        <v>0.1</v>
      </c>
      <c r="O29" s="21">
        <v>0.5</v>
      </c>
      <c r="P29" s="21">
        <v>0.6</v>
      </c>
      <c r="Q29" s="52">
        <v>0.6</v>
      </c>
    </row>
    <row r="30" spans="1:17" ht="15" customHeight="1">
      <c r="A30" s="63"/>
      <c r="B30" s="49" t="s">
        <v>45</v>
      </c>
      <c r="C30" s="20">
        <v>6.1</v>
      </c>
      <c r="D30" s="20">
        <v>6.1</v>
      </c>
      <c r="E30" s="18">
        <f t="shared" si="3"/>
        <v>6.1</v>
      </c>
      <c r="F30" s="21">
        <v>0.5</v>
      </c>
      <c r="G30" s="21">
        <v>0.5</v>
      </c>
      <c r="H30" s="21">
        <v>0.6</v>
      </c>
      <c r="I30" s="21">
        <v>0.5</v>
      </c>
      <c r="J30" s="21">
        <v>0.5</v>
      </c>
      <c r="K30" s="21">
        <v>0.5</v>
      </c>
      <c r="L30" s="21">
        <v>0.5</v>
      </c>
      <c r="M30" s="21">
        <v>0.5</v>
      </c>
      <c r="N30" s="21">
        <v>0.5</v>
      </c>
      <c r="O30" s="21">
        <v>0.5</v>
      </c>
      <c r="P30" s="21">
        <v>0.5</v>
      </c>
      <c r="Q30" s="52">
        <v>0.5</v>
      </c>
    </row>
    <row r="31" spans="1:17" ht="19.5" customHeight="1">
      <c r="A31" s="63" t="s">
        <v>46</v>
      </c>
      <c r="B31" s="49" t="s">
        <v>47</v>
      </c>
      <c r="C31" s="20">
        <v>2.7</v>
      </c>
      <c r="D31" s="20">
        <v>2.6</v>
      </c>
      <c r="E31" s="18">
        <f t="shared" si="3"/>
        <v>2.5999999999999996</v>
      </c>
      <c r="F31" s="21">
        <v>0.2</v>
      </c>
      <c r="G31" s="21">
        <v>0.2</v>
      </c>
      <c r="H31" s="21">
        <v>0.3</v>
      </c>
      <c r="I31" s="21">
        <v>0.2</v>
      </c>
      <c r="J31" s="21">
        <v>0.2</v>
      </c>
      <c r="K31" s="21">
        <v>0.2</v>
      </c>
      <c r="L31" s="21">
        <v>0.2</v>
      </c>
      <c r="M31" s="21">
        <v>0.2</v>
      </c>
      <c r="N31" s="21">
        <v>0.2</v>
      </c>
      <c r="O31" s="21">
        <v>0.2</v>
      </c>
      <c r="P31" s="21">
        <v>0.2</v>
      </c>
      <c r="Q31" s="52">
        <v>0.3</v>
      </c>
    </row>
    <row r="32" spans="1:17" ht="12.75" customHeight="1">
      <c r="A32" s="63" t="s">
        <v>48</v>
      </c>
      <c r="B32" s="49" t="s">
        <v>49</v>
      </c>
      <c r="C32" s="20">
        <v>1.6</v>
      </c>
      <c r="D32" s="20">
        <v>1.6</v>
      </c>
      <c r="E32" s="18">
        <f t="shared" si="3"/>
        <v>0.2</v>
      </c>
      <c r="F32" s="21">
        <v>0.1</v>
      </c>
      <c r="G32" s="21">
        <v>0.1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52">
        <v>0</v>
      </c>
    </row>
    <row r="33" spans="1:17" ht="13.5" customHeight="1">
      <c r="A33" s="63" t="s">
        <v>50</v>
      </c>
      <c r="B33" s="49" t="s">
        <v>51</v>
      </c>
      <c r="C33" s="20">
        <f>C34+C35+C36+C37+C38+C39+C40+C41</f>
        <v>425.6</v>
      </c>
      <c r="D33" s="20">
        <f>D34+D35+D36+D37+D38+D39+D40+D41</f>
        <v>422.9</v>
      </c>
      <c r="E33" s="18">
        <f t="shared" si="3"/>
        <v>15.4</v>
      </c>
      <c r="F33" s="20">
        <f aca="true" t="shared" si="5" ref="F33:Q33">F34+F35+F36+F37+F38+F39+F40+F41</f>
        <v>0.4</v>
      </c>
      <c r="G33" s="20">
        <f t="shared" si="5"/>
        <v>0.6000000000000001</v>
      </c>
      <c r="H33" s="20">
        <f t="shared" si="5"/>
        <v>1.1</v>
      </c>
      <c r="I33" s="20">
        <f t="shared" si="5"/>
        <v>1</v>
      </c>
      <c r="J33" s="20">
        <f t="shared" si="5"/>
        <v>1</v>
      </c>
      <c r="K33" s="20">
        <f t="shared" si="5"/>
        <v>3.3000000000000003</v>
      </c>
      <c r="L33" s="20">
        <f t="shared" si="5"/>
        <v>0.8</v>
      </c>
      <c r="M33" s="20">
        <f t="shared" si="5"/>
        <v>1</v>
      </c>
      <c r="N33" s="20">
        <f t="shared" si="5"/>
        <v>1.1</v>
      </c>
      <c r="O33" s="20">
        <f t="shared" si="5"/>
        <v>1</v>
      </c>
      <c r="P33" s="20">
        <f t="shared" si="5"/>
        <v>1</v>
      </c>
      <c r="Q33" s="50">
        <f t="shared" si="5"/>
        <v>3.1</v>
      </c>
    </row>
    <row r="34" spans="1:17" ht="13.5" customHeight="1">
      <c r="A34" s="63"/>
      <c r="B34" s="49" t="s">
        <v>86</v>
      </c>
      <c r="C34" s="20">
        <v>0.3</v>
      </c>
      <c r="D34" s="20">
        <v>0.3</v>
      </c>
      <c r="E34" s="18">
        <f t="shared" si="3"/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52">
        <v>0</v>
      </c>
    </row>
    <row r="35" spans="1:17" ht="19.5" customHeight="1">
      <c r="A35" s="64"/>
      <c r="B35" s="54" t="s">
        <v>79</v>
      </c>
      <c r="C35" s="20">
        <v>0</v>
      </c>
      <c r="D35" s="20">
        <v>0</v>
      </c>
      <c r="E35" s="18">
        <f t="shared" si="3"/>
        <v>3.9999999999999996</v>
      </c>
      <c r="F35" s="21">
        <v>0</v>
      </c>
      <c r="G35" s="21">
        <v>0</v>
      </c>
      <c r="H35" s="21">
        <v>0.4</v>
      </c>
      <c r="I35" s="21">
        <v>0.4</v>
      </c>
      <c r="J35" s="21">
        <v>0.4</v>
      </c>
      <c r="K35" s="21">
        <v>0.4</v>
      </c>
      <c r="L35" s="21">
        <v>0.4</v>
      </c>
      <c r="M35" s="21">
        <v>0.4</v>
      </c>
      <c r="N35" s="21">
        <v>0.4</v>
      </c>
      <c r="O35" s="21">
        <v>0.4</v>
      </c>
      <c r="P35" s="21">
        <v>0.4</v>
      </c>
      <c r="Q35" s="21">
        <v>0.4</v>
      </c>
    </row>
    <row r="36" spans="1:17" ht="19.5" customHeight="1">
      <c r="A36" s="63"/>
      <c r="B36" s="54" t="s">
        <v>52</v>
      </c>
      <c r="C36" s="20">
        <v>2.9</v>
      </c>
      <c r="D36" s="20">
        <v>2.9</v>
      </c>
      <c r="E36" s="18">
        <f t="shared" si="3"/>
        <v>3.7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1.8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52">
        <v>1.9</v>
      </c>
    </row>
    <row r="37" spans="1:17" ht="24.75" customHeight="1">
      <c r="A37" s="65"/>
      <c r="B37" s="54" t="s">
        <v>53</v>
      </c>
      <c r="C37" s="20">
        <v>3.2</v>
      </c>
      <c r="D37" s="20">
        <v>3.6</v>
      </c>
      <c r="E37" s="18">
        <f t="shared" si="3"/>
        <v>1.9999999999999998</v>
      </c>
      <c r="F37" s="21">
        <v>0</v>
      </c>
      <c r="G37" s="21">
        <v>0.2</v>
      </c>
      <c r="H37" s="21">
        <v>0.2</v>
      </c>
      <c r="I37" s="21">
        <v>0.2</v>
      </c>
      <c r="J37" s="21">
        <v>0.2</v>
      </c>
      <c r="K37" s="21">
        <v>0.2</v>
      </c>
      <c r="L37" s="21">
        <v>0</v>
      </c>
      <c r="M37" s="21">
        <v>0.2</v>
      </c>
      <c r="N37" s="21">
        <v>0.2</v>
      </c>
      <c r="O37" s="21">
        <v>0.2</v>
      </c>
      <c r="P37" s="21">
        <v>0.2</v>
      </c>
      <c r="Q37" s="52">
        <v>0.2</v>
      </c>
    </row>
    <row r="38" spans="1:17" ht="12.75" customHeight="1">
      <c r="A38" s="63"/>
      <c r="B38" s="54" t="s">
        <v>54</v>
      </c>
      <c r="C38" s="20">
        <v>0</v>
      </c>
      <c r="D38" s="20">
        <v>0</v>
      </c>
      <c r="E38" s="18">
        <f t="shared" si="3"/>
        <v>0.5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0.5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52">
        <v>0</v>
      </c>
    </row>
    <row r="39" spans="1:17" ht="19.5" customHeight="1">
      <c r="A39" s="63"/>
      <c r="B39" s="54" t="s">
        <v>55</v>
      </c>
      <c r="C39" s="20">
        <v>4.8</v>
      </c>
      <c r="D39" s="20">
        <v>4.8</v>
      </c>
      <c r="E39" s="18">
        <f t="shared" si="3"/>
        <v>4.8</v>
      </c>
      <c r="F39" s="21">
        <v>0.4</v>
      </c>
      <c r="G39" s="21">
        <v>0.4</v>
      </c>
      <c r="H39" s="21">
        <v>0.4</v>
      </c>
      <c r="I39" s="21">
        <v>0.4</v>
      </c>
      <c r="J39" s="21">
        <v>0.4</v>
      </c>
      <c r="K39" s="21">
        <v>0.4</v>
      </c>
      <c r="L39" s="21">
        <v>0.4</v>
      </c>
      <c r="M39" s="21">
        <v>0.4</v>
      </c>
      <c r="N39" s="21">
        <v>0.4</v>
      </c>
      <c r="O39" s="21">
        <v>0.4</v>
      </c>
      <c r="P39" s="21">
        <v>0.4</v>
      </c>
      <c r="Q39" s="52">
        <v>0.4</v>
      </c>
    </row>
    <row r="40" spans="1:17" ht="19.5" customHeight="1">
      <c r="A40" s="63"/>
      <c r="B40" s="54" t="s">
        <v>80</v>
      </c>
      <c r="C40" s="20">
        <v>2.3</v>
      </c>
      <c r="D40" s="20">
        <v>2.3</v>
      </c>
      <c r="E40" s="18">
        <f t="shared" si="3"/>
        <v>0.4</v>
      </c>
      <c r="F40" s="21">
        <v>0</v>
      </c>
      <c r="G40" s="21">
        <v>0</v>
      </c>
      <c r="H40" s="21">
        <v>0.1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0.1</v>
      </c>
      <c r="O40" s="21">
        <v>0</v>
      </c>
      <c r="P40" s="21">
        <v>0</v>
      </c>
      <c r="Q40" s="52">
        <v>0.2</v>
      </c>
    </row>
    <row r="41" spans="1:17" ht="26.25" customHeight="1">
      <c r="A41" s="63"/>
      <c r="B41" s="54" t="s">
        <v>93</v>
      </c>
      <c r="C41" s="68">
        <v>412.1</v>
      </c>
      <c r="D41" s="68">
        <v>409</v>
      </c>
      <c r="E41" s="23">
        <f t="shared" si="3"/>
        <v>0</v>
      </c>
      <c r="F41" s="69">
        <v>0</v>
      </c>
      <c r="G41" s="69">
        <v>0</v>
      </c>
      <c r="H41" s="69">
        <v>0</v>
      </c>
      <c r="I41" s="69">
        <v>0</v>
      </c>
      <c r="J41" s="69">
        <v>0</v>
      </c>
      <c r="K41" s="69">
        <v>0</v>
      </c>
      <c r="L41" s="69">
        <v>0</v>
      </c>
      <c r="M41" s="69">
        <v>0</v>
      </c>
      <c r="N41" s="69">
        <v>0</v>
      </c>
      <c r="O41" s="69">
        <v>0</v>
      </c>
      <c r="P41" s="69">
        <v>0</v>
      </c>
      <c r="Q41" s="70">
        <v>0</v>
      </c>
    </row>
    <row r="42" spans="1:17" ht="13.5" customHeight="1">
      <c r="A42" s="63" t="s">
        <v>56</v>
      </c>
      <c r="B42" s="49" t="s">
        <v>57</v>
      </c>
      <c r="C42" s="20">
        <f>SUM(C43:C52)</f>
        <v>12.5</v>
      </c>
      <c r="D42" s="20">
        <f>SUM(D43:D52)</f>
        <v>14.399999999999999</v>
      </c>
      <c r="E42" s="18">
        <f aca="true" t="shared" si="6" ref="E42:Q42">SUM(E43:E52)</f>
        <v>16.099999999999998</v>
      </c>
      <c r="F42" s="20">
        <f t="shared" si="6"/>
        <v>0.2</v>
      </c>
      <c r="G42" s="20">
        <f t="shared" si="6"/>
        <v>0.7000000000000001</v>
      </c>
      <c r="H42" s="20">
        <f t="shared" si="6"/>
        <v>2.4</v>
      </c>
      <c r="I42" s="20">
        <f t="shared" si="6"/>
        <v>2</v>
      </c>
      <c r="J42" s="20">
        <f t="shared" si="6"/>
        <v>1.1</v>
      </c>
      <c r="K42" s="20">
        <f t="shared" si="6"/>
        <v>2</v>
      </c>
      <c r="L42" s="20">
        <f t="shared" si="6"/>
        <v>1.8</v>
      </c>
      <c r="M42" s="20">
        <f t="shared" si="6"/>
        <v>1.2000000000000002</v>
      </c>
      <c r="N42" s="20">
        <f t="shared" si="6"/>
        <v>1</v>
      </c>
      <c r="O42" s="20">
        <f t="shared" si="6"/>
        <v>1.3</v>
      </c>
      <c r="P42" s="20">
        <f t="shared" si="6"/>
        <v>1</v>
      </c>
      <c r="Q42" s="50">
        <f t="shared" si="6"/>
        <v>1.4000000000000001</v>
      </c>
    </row>
    <row r="43" spans="1:17" ht="33" customHeight="1">
      <c r="A43" s="63"/>
      <c r="B43" s="49" t="s">
        <v>58</v>
      </c>
      <c r="C43" s="20">
        <v>2.9</v>
      </c>
      <c r="D43" s="20">
        <v>2.8</v>
      </c>
      <c r="E43" s="18">
        <f t="shared" si="3"/>
        <v>2.8</v>
      </c>
      <c r="F43" s="20">
        <v>0.2</v>
      </c>
      <c r="G43" s="20">
        <v>0.2</v>
      </c>
      <c r="H43" s="20">
        <v>0.3</v>
      </c>
      <c r="I43" s="20">
        <v>0.2</v>
      </c>
      <c r="J43" s="20">
        <v>0.3</v>
      </c>
      <c r="K43" s="20">
        <v>0.2</v>
      </c>
      <c r="L43" s="20">
        <v>0.2</v>
      </c>
      <c r="M43" s="20">
        <v>0.2</v>
      </c>
      <c r="N43" s="20">
        <v>0.2</v>
      </c>
      <c r="O43" s="20">
        <v>0.3</v>
      </c>
      <c r="P43" s="20">
        <v>0.2</v>
      </c>
      <c r="Q43" s="50">
        <v>0.3</v>
      </c>
    </row>
    <row r="44" spans="1:17" ht="19.5" customHeight="1">
      <c r="A44" s="63"/>
      <c r="B44" s="54" t="s">
        <v>59</v>
      </c>
      <c r="C44" s="20">
        <v>4</v>
      </c>
      <c r="D44" s="20">
        <v>2.9</v>
      </c>
      <c r="E44" s="18">
        <f t="shared" si="3"/>
        <v>1.7999999999999998</v>
      </c>
      <c r="F44" s="21">
        <v>0</v>
      </c>
      <c r="G44" s="21">
        <v>0.2</v>
      </c>
      <c r="H44" s="21">
        <v>0.4</v>
      </c>
      <c r="I44" s="21">
        <v>0.2</v>
      </c>
      <c r="J44" s="21">
        <v>0.2</v>
      </c>
      <c r="K44" s="21">
        <v>0.2</v>
      </c>
      <c r="L44" s="21">
        <v>0</v>
      </c>
      <c r="M44" s="21">
        <v>0.2</v>
      </c>
      <c r="N44" s="21">
        <v>0</v>
      </c>
      <c r="O44" s="21">
        <v>0.2</v>
      </c>
      <c r="P44" s="21">
        <v>0</v>
      </c>
      <c r="Q44" s="52">
        <v>0.2</v>
      </c>
    </row>
    <row r="45" spans="1:17" ht="13.5" customHeight="1">
      <c r="A45" s="63"/>
      <c r="B45" s="49" t="s">
        <v>60</v>
      </c>
      <c r="C45" s="20">
        <v>0.2</v>
      </c>
      <c r="D45" s="20">
        <v>0.7</v>
      </c>
      <c r="E45" s="18">
        <f t="shared" si="3"/>
        <v>0.2</v>
      </c>
      <c r="F45" s="21">
        <v>0</v>
      </c>
      <c r="G45" s="21">
        <v>0</v>
      </c>
      <c r="H45" s="21">
        <v>0</v>
      </c>
      <c r="I45" s="21">
        <v>0</v>
      </c>
      <c r="J45" s="21">
        <v>0.1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52">
        <v>0.1</v>
      </c>
    </row>
    <row r="46" spans="1:17" ht="25.5" customHeight="1">
      <c r="A46" s="63"/>
      <c r="B46" s="49" t="s">
        <v>61</v>
      </c>
      <c r="C46" s="20">
        <v>2</v>
      </c>
      <c r="D46" s="20">
        <v>2</v>
      </c>
      <c r="E46" s="18">
        <f t="shared" si="3"/>
        <v>0.9</v>
      </c>
      <c r="F46" s="21">
        <v>0</v>
      </c>
      <c r="G46" s="21">
        <v>0</v>
      </c>
      <c r="H46" s="22">
        <v>0.9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53">
        <v>0</v>
      </c>
    </row>
    <row r="47" spans="1:17" ht="19.5" customHeight="1">
      <c r="A47" s="63"/>
      <c r="B47" s="49" t="s">
        <v>62</v>
      </c>
      <c r="C47" s="20">
        <v>0.2</v>
      </c>
      <c r="D47" s="20">
        <v>0.2</v>
      </c>
      <c r="E47" s="18">
        <f t="shared" si="3"/>
        <v>0.2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0.2</v>
      </c>
      <c r="M47" s="21">
        <v>0</v>
      </c>
      <c r="N47" s="21">
        <v>0</v>
      </c>
      <c r="O47" s="21">
        <v>0</v>
      </c>
      <c r="P47" s="21">
        <v>0</v>
      </c>
      <c r="Q47" s="52">
        <v>0</v>
      </c>
    </row>
    <row r="48" spans="1:17" ht="19.5" customHeight="1">
      <c r="A48" s="63"/>
      <c r="B48" s="49" t="s">
        <v>63</v>
      </c>
      <c r="C48" s="20">
        <v>0.4</v>
      </c>
      <c r="D48" s="20">
        <v>0.5</v>
      </c>
      <c r="E48" s="18">
        <f t="shared" si="3"/>
        <v>2.4000000000000004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1.1</v>
      </c>
      <c r="L48" s="21">
        <v>0.3</v>
      </c>
      <c r="M48" s="21">
        <v>0.2</v>
      </c>
      <c r="N48" s="21">
        <v>0.2</v>
      </c>
      <c r="O48" s="21">
        <v>0.2</v>
      </c>
      <c r="P48" s="21">
        <v>0.2</v>
      </c>
      <c r="Q48" s="52">
        <v>0.2</v>
      </c>
    </row>
    <row r="49" spans="1:17" ht="19.5" customHeight="1">
      <c r="A49" s="63"/>
      <c r="B49" s="49" t="s">
        <v>81</v>
      </c>
      <c r="C49" s="20">
        <v>2.1</v>
      </c>
      <c r="D49" s="20">
        <v>2.1</v>
      </c>
      <c r="E49" s="18">
        <f t="shared" si="3"/>
        <v>1.7</v>
      </c>
      <c r="F49" s="21">
        <v>0</v>
      </c>
      <c r="G49" s="21">
        <v>0.2</v>
      </c>
      <c r="H49" s="21">
        <v>0</v>
      </c>
      <c r="I49" s="21">
        <v>1</v>
      </c>
      <c r="J49" s="21">
        <v>0</v>
      </c>
      <c r="K49" s="21">
        <v>0</v>
      </c>
      <c r="L49" s="21">
        <v>0.5</v>
      </c>
      <c r="M49" s="21">
        <v>0</v>
      </c>
      <c r="N49" s="21">
        <v>0</v>
      </c>
      <c r="O49" s="21">
        <v>0</v>
      </c>
      <c r="P49" s="21">
        <v>0</v>
      </c>
      <c r="Q49" s="52">
        <v>0</v>
      </c>
    </row>
    <row r="50" spans="1:17" ht="19.5" customHeight="1">
      <c r="A50" s="63"/>
      <c r="B50" s="49" t="s">
        <v>87</v>
      </c>
      <c r="C50" s="20">
        <v>0</v>
      </c>
      <c r="D50" s="20">
        <v>0.4</v>
      </c>
      <c r="E50" s="18">
        <f t="shared" si="3"/>
        <v>0.2</v>
      </c>
      <c r="F50" s="21">
        <v>0</v>
      </c>
      <c r="G50" s="21">
        <v>0</v>
      </c>
      <c r="H50" s="21">
        <v>0.2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52">
        <v>0</v>
      </c>
    </row>
    <row r="51" spans="1:17" ht="19.5" customHeight="1">
      <c r="A51" s="63"/>
      <c r="B51" s="49" t="s">
        <v>82</v>
      </c>
      <c r="C51" s="20">
        <v>0</v>
      </c>
      <c r="D51" s="20">
        <v>0</v>
      </c>
      <c r="E51" s="18">
        <f t="shared" si="3"/>
        <v>5</v>
      </c>
      <c r="F51" s="21">
        <v>0</v>
      </c>
      <c r="G51" s="21">
        <v>0</v>
      </c>
      <c r="H51" s="21">
        <v>0.5</v>
      </c>
      <c r="I51" s="21">
        <v>0.5</v>
      </c>
      <c r="J51" s="21">
        <v>0.5</v>
      </c>
      <c r="K51" s="21">
        <v>0.5</v>
      </c>
      <c r="L51" s="21">
        <v>0.5</v>
      </c>
      <c r="M51" s="21">
        <v>0.5</v>
      </c>
      <c r="N51" s="21">
        <v>0.5</v>
      </c>
      <c r="O51" s="21">
        <v>0.5</v>
      </c>
      <c r="P51" s="21">
        <v>0.5</v>
      </c>
      <c r="Q51" s="52">
        <v>0.5</v>
      </c>
    </row>
    <row r="52" spans="1:17" ht="19.5" customHeight="1">
      <c r="A52" s="63"/>
      <c r="B52" s="49" t="s">
        <v>64</v>
      </c>
      <c r="C52" s="20">
        <v>0.7</v>
      </c>
      <c r="D52" s="20">
        <v>2.8</v>
      </c>
      <c r="E52" s="18">
        <f t="shared" si="3"/>
        <v>0.8999999999999999</v>
      </c>
      <c r="F52" s="21">
        <v>0</v>
      </c>
      <c r="G52" s="21">
        <v>0.1</v>
      </c>
      <c r="H52" s="21">
        <v>0.1</v>
      </c>
      <c r="I52" s="21">
        <v>0.1</v>
      </c>
      <c r="J52" s="21">
        <v>0</v>
      </c>
      <c r="K52" s="21">
        <v>0</v>
      </c>
      <c r="L52" s="21">
        <v>0.1</v>
      </c>
      <c r="M52" s="21">
        <v>0.1</v>
      </c>
      <c r="N52" s="21">
        <v>0.1</v>
      </c>
      <c r="O52" s="21">
        <v>0.1</v>
      </c>
      <c r="P52" s="21">
        <v>0.1</v>
      </c>
      <c r="Q52" s="52">
        <v>0.1</v>
      </c>
    </row>
    <row r="53" spans="1:17" ht="27" customHeight="1">
      <c r="A53" s="63">
        <v>3</v>
      </c>
      <c r="B53" s="47" t="s">
        <v>65</v>
      </c>
      <c r="C53" s="20">
        <f>C10-C16</f>
        <v>44.399999999999864</v>
      </c>
      <c r="D53" s="20">
        <f>D10-D16</f>
        <v>45.79999999999984</v>
      </c>
      <c r="E53" s="20">
        <f aca="true" t="shared" si="7" ref="E53:Q53">E10-E16</f>
        <v>55.49999999999977</v>
      </c>
      <c r="F53" s="20">
        <f t="shared" si="7"/>
        <v>-18.400000000000006</v>
      </c>
      <c r="G53" s="20">
        <f t="shared" si="7"/>
        <v>-9.50000000000001</v>
      </c>
      <c r="H53" s="20">
        <f t="shared" si="7"/>
        <v>0.7999999999999972</v>
      </c>
      <c r="I53" s="20">
        <f t="shared" si="7"/>
        <v>15.499999999999993</v>
      </c>
      <c r="J53" s="20">
        <f t="shared" si="7"/>
        <v>16.099999999999994</v>
      </c>
      <c r="K53" s="20">
        <f t="shared" si="7"/>
        <v>1</v>
      </c>
      <c r="L53" s="20">
        <f t="shared" si="7"/>
        <v>5.8999999999999915</v>
      </c>
      <c r="M53" s="20">
        <f t="shared" si="7"/>
        <v>6.299999999999976</v>
      </c>
      <c r="N53" s="20">
        <f t="shared" si="7"/>
        <v>6.8999999999999915</v>
      </c>
      <c r="O53" s="20">
        <f t="shared" si="7"/>
        <v>14.099999999999987</v>
      </c>
      <c r="P53" s="20">
        <f t="shared" si="7"/>
        <v>14.599999999999987</v>
      </c>
      <c r="Q53" s="50">
        <f t="shared" si="7"/>
        <v>2.1999999999999886</v>
      </c>
    </row>
    <row r="54" spans="1:17" ht="19.5" customHeight="1">
      <c r="A54" s="63">
        <v>4</v>
      </c>
      <c r="B54" s="49" t="s">
        <v>66</v>
      </c>
      <c r="C54" s="20">
        <v>0</v>
      </c>
      <c r="D54" s="20">
        <v>0</v>
      </c>
      <c r="E54" s="18">
        <f>F54+G54+H54+I54+J54+K54+L54+M54+N54+O54+P54+Q54</f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52">
        <v>0</v>
      </c>
    </row>
    <row r="55" spans="1:17" ht="33" customHeight="1">
      <c r="A55" s="63">
        <v>5</v>
      </c>
      <c r="B55" s="47" t="s">
        <v>72</v>
      </c>
      <c r="C55" s="18">
        <f>C53+C54</f>
        <v>44.399999999999864</v>
      </c>
      <c r="D55" s="18">
        <f>D53+D54</f>
        <v>45.79999999999984</v>
      </c>
      <c r="E55" s="18">
        <f>F55+G55+H55+I55+J55+K55+L55+M55+N55+O55+P55+Q55</f>
        <v>55.49999999999989</v>
      </c>
      <c r="F55" s="23">
        <f aca="true" t="shared" si="8" ref="F55:Q55">F10-F16</f>
        <v>-18.400000000000006</v>
      </c>
      <c r="G55" s="23">
        <f t="shared" si="8"/>
        <v>-9.50000000000001</v>
      </c>
      <c r="H55" s="23">
        <f t="shared" si="8"/>
        <v>0.7999999999999972</v>
      </c>
      <c r="I55" s="23">
        <f t="shared" si="8"/>
        <v>15.499999999999993</v>
      </c>
      <c r="J55" s="23">
        <f t="shared" si="8"/>
        <v>16.099999999999994</v>
      </c>
      <c r="K55" s="23">
        <f t="shared" si="8"/>
        <v>1</v>
      </c>
      <c r="L55" s="23">
        <f t="shared" si="8"/>
        <v>5.8999999999999915</v>
      </c>
      <c r="M55" s="23">
        <f t="shared" si="8"/>
        <v>6.299999999999976</v>
      </c>
      <c r="N55" s="23">
        <f t="shared" si="8"/>
        <v>6.8999999999999915</v>
      </c>
      <c r="O55" s="23">
        <f t="shared" si="8"/>
        <v>14.099999999999987</v>
      </c>
      <c r="P55" s="23">
        <f t="shared" si="8"/>
        <v>14.599999999999987</v>
      </c>
      <c r="Q55" s="55">
        <f t="shared" si="8"/>
        <v>2.1999999999999886</v>
      </c>
    </row>
    <row r="56" spans="1:17" ht="15.75" customHeight="1">
      <c r="A56" s="63">
        <v>6</v>
      </c>
      <c r="B56" s="56" t="s">
        <v>67</v>
      </c>
      <c r="C56" s="20">
        <v>3.2</v>
      </c>
      <c r="D56" s="20">
        <v>23.8</v>
      </c>
      <c r="E56" s="18">
        <f>F56+G56+H56+I56+J56+K56+L56+M56+N56+O56+P56+Q56</f>
        <v>9.2</v>
      </c>
      <c r="F56" s="20">
        <v>0</v>
      </c>
      <c r="G56" s="20">
        <v>9.2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50">
        <v>0</v>
      </c>
    </row>
    <row r="57" spans="1:17" ht="19.5" customHeight="1">
      <c r="A57" s="66">
        <v>7</v>
      </c>
      <c r="B57" s="56" t="s">
        <v>68</v>
      </c>
      <c r="C57" s="18">
        <v>46.8</v>
      </c>
      <c r="D57" s="18">
        <v>31.5</v>
      </c>
      <c r="E57" s="18">
        <v>15.3</v>
      </c>
      <c r="F57" s="18">
        <v>0</v>
      </c>
      <c r="G57" s="18">
        <v>15.3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48">
        <v>0</v>
      </c>
    </row>
    <row r="58" spans="1:17" ht="19.5" customHeight="1">
      <c r="A58" s="66" t="s">
        <v>89</v>
      </c>
      <c r="B58" s="56" t="s">
        <v>94</v>
      </c>
      <c r="C58" s="21">
        <v>26.4</v>
      </c>
      <c r="D58" s="21">
        <v>11.1</v>
      </c>
      <c r="E58" s="19">
        <f>F58+G58+H58+I58+J58+K58+L58+M58+N58+O58+P58+Q58</f>
        <v>15.3</v>
      </c>
      <c r="F58" s="21">
        <v>0</v>
      </c>
      <c r="G58" s="21">
        <v>15.3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52">
        <v>0</v>
      </c>
    </row>
    <row r="59" spans="1:17" ht="37.5" customHeight="1" thickBot="1">
      <c r="A59" s="67"/>
      <c r="B59" s="57" t="s">
        <v>95</v>
      </c>
      <c r="C59" s="58">
        <v>20.4</v>
      </c>
      <c r="D59" s="58">
        <v>20.4</v>
      </c>
      <c r="E59" s="59">
        <f>F59+G59+H59+I59+J59+K59+L59+M59+N59+O59+P59+Q59</f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  <c r="N59" s="58">
        <v>0</v>
      </c>
      <c r="O59" s="58">
        <v>0</v>
      </c>
      <c r="P59" s="58">
        <v>0</v>
      </c>
      <c r="Q59" s="60">
        <v>0</v>
      </c>
    </row>
    <row r="60" spans="1:17" ht="19.5" customHeight="1">
      <c r="A60" s="37"/>
      <c r="B60" s="36"/>
      <c r="C60" s="38"/>
      <c r="D60" s="38"/>
      <c r="E60" s="39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</row>
    <row r="61" spans="1:17" ht="19.5" customHeight="1">
      <c r="A61" s="37"/>
      <c r="B61" s="36"/>
      <c r="C61" s="38"/>
      <c r="D61" s="38"/>
      <c r="E61" s="39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</row>
    <row r="62" spans="1:17" ht="19.5" customHeight="1">
      <c r="A62" s="37"/>
      <c r="B62" s="40"/>
      <c r="C62" s="38"/>
      <c r="D62" s="38"/>
      <c r="E62" s="39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</row>
    <row r="63" spans="1:17" ht="19.5" customHeight="1">
      <c r="A63" s="37"/>
      <c r="B63" s="40"/>
      <c r="C63" s="41"/>
      <c r="D63" s="40"/>
      <c r="E63" s="42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3"/>
      <c r="Q63" s="40"/>
    </row>
    <row r="64" spans="1:17" ht="44.25" customHeight="1">
      <c r="A64" s="44"/>
      <c r="B64" s="26" t="s">
        <v>70</v>
      </c>
      <c r="C64" s="27"/>
      <c r="D64" s="26"/>
      <c r="E64" s="34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8"/>
      <c r="Q64" s="26"/>
    </row>
    <row r="65" spans="1:17" ht="15">
      <c r="A65" s="37"/>
      <c r="B65" s="4"/>
      <c r="C65" s="24"/>
      <c r="D65" s="4"/>
      <c r="E65" s="33"/>
      <c r="F65" s="4"/>
      <c r="G65" s="4"/>
      <c r="H65" s="4"/>
      <c r="I65" s="4"/>
      <c r="J65" s="4"/>
      <c r="K65" s="4"/>
      <c r="L65" s="4"/>
      <c r="M65" s="4"/>
      <c r="N65" s="4"/>
      <c r="O65" s="4"/>
      <c r="P65" s="25"/>
      <c r="Q65" s="29"/>
    </row>
    <row r="66" spans="1:17" ht="15">
      <c r="A66" s="45"/>
      <c r="B66" s="26" t="s">
        <v>88</v>
      </c>
      <c r="C66" s="27"/>
      <c r="D66" s="26"/>
      <c r="E66" s="34"/>
      <c r="F66" s="4"/>
      <c r="G66" s="4"/>
      <c r="H66" s="4"/>
      <c r="I66" s="4"/>
      <c r="J66" s="4"/>
      <c r="K66" s="4"/>
      <c r="L66" s="4"/>
      <c r="M66" s="4"/>
      <c r="N66" s="4"/>
      <c r="O66" s="4"/>
      <c r="P66" s="25"/>
      <c r="Q66" s="29"/>
    </row>
    <row r="67" spans="1:17" ht="15">
      <c r="A67" s="4"/>
      <c r="B67" s="4"/>
      <c r="C67" s="24"/>
      <c r="D67" s="4"/>
      <c r="E67" s="33"/>
      <c r="F67" s="4"/>
      <c r="G67" s="4"/>
      <c r="H67" s="4"/>
      <c r="I67" s="4"/>
      <c r="J67" s="4"/>
      <c r="K67" s="4"/>
      <c r="L67" s="4"/>
      <c r="M67" s="4"/>
      <c r="N67" s="4"/>
      <c r="O67" s="4"/>
      <c r="P67" s="25"/>
      <c r="Q67" s="29"/>
    </row>
    <row r="68" ht="12.75">
      <c r="A68" s="26" t="s">
        <v>69</v>
      </c>
    </row>
    <row r="69" ht="15">
      <c r="A69" s="29"/>
    </row>
  </sheetData>
  <sheetProtection/>
  <mergeCells count="8">
    <mergeCell ref="E3:L4"/>
    <mergeCell ref="A5:Q5"/>
    <mergeCell ref="A7:A9"/>
    <mergeCell ref="B7:B9"/>
    <mergeCell ref="C7:C9"/>
    <mergeCell ref="D7:D9"/>
    <mergeCell ref="E7:E9"/>
    <mergeCell ref="F7:Q8"/>
  </mergeCells>
  <printOptions/>
  <pageMargins left="0.7874015748031497" right="0.35433070866141736" top="0.3937007874015748" bottom="0.3937007874015748" header="0.5118110236220472" footer="0.5118110236220472"/>
  <pageSetup fitToHeight="2" fitToWidth="2" horizontalDpi="600" verticalDpi="600" orientation="landscape" paperSize="9" scale="88" r:id="rId1"/>
  <ignoredErrors>
    <ignoredError sqref="E26 E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User</cp:lastModifiedBy>
  <cp:lastPrinted>2014-03-18T06:45:47Z</cp:lastPrinted>
  <dcterms:created xsi:type="dcterms:W3CDTF">2012-12-05T13:56:14Z</dcterms:created>
  <dcterms:modified xsi:type="dcterms:W3CDTF">2014-03-25T15:07:41Z</dcterms:modified>
  <cp:category/>
  <cp:version/>
  <cp:contentType/>
  <cp:contentStatus/>
</cp:coreProperties>
</file>